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07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<sst xmlns="http://schemas.openxmlformats.org/spreadsheetml/2006/main" count="27" uniqueCount="17">
  <si>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r>
      <t>1</t>
    </r>
    <r>
      <rPr>
        <b/>
        <vertAlign val="superscript"/>
        <sz val="12"/>
        <rFont val="Times New Roman"/>
        <family val="1"/>
      </rPr>
      <t>st</t>
    </r>
    <r>
      <rPr>
        <b/>
        <sz val="12"/>
        <rFont val="Times New Roman"/>
        <family val="1"/>
      </rPr>
      <t xml:space="preserve"> PK visit </t>
    </r>
  </si>
  <si>
    <t>Dose</t>
  </si>
  <si>
    <t>1 hour</t>
  </si>
  <si>
    <t>2 hour</t>
  </si>
  <si>
    <t>4 hour</t>
  </si>
  <si>
    <t>6 hour</t>
  </si>
  <si>
    <t>8 hour</t>
  </si>
  <si>
    <t>NA</t>
  </si>
  <si>
    <t>Target Time</t>
  </si>
  <si>
    <t xml:space="preserve"> Target Time</t>
  </si>
  <si>
    <t>Actual Time</t>
  </si>
  <si>
    <t xml:space="preserve">Follow-Up PK visit </t>
  </si>
  <si>
    <t>* Use a 24-hour clock when recording times (00:00-23:59); refer to SSP Manual section 13.2.5 for further guidance.</t>
  </si>
  <si>
    <t>Time past Dose (minutes)</t>
  </si>
  <si>
    <t>Specimen Collection Timepoints</t>
  </si>
  <si>
    <t>Collection Window Starts</t>
  </si>
  <si>
    <t>Collection Window Ends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</si>
</sst>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h:mm:ss\ AM/PM"/>
    <numFmt numFmtId="169" formatCode="h:mm;@"/>
  </numFmts>
  <fonts count="3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darkDown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169" fontId="1" fillId="33" borderId="10" xfId="0" applyNumberFormat="1" applyFont="1" applyFill="1" applyBorder="1" applyAlignment="1" applyProtection="1">
      <alignment horizontal="center" wrapText="1"/>
      <protection/>
    </xf>
    <xf numFmtId="169" fontId="1" fillId="34" borderId="10" xfId="0" applyNumberFormat="1" applyFont="1" applyFill="1" applyBorder="1" applyAlignment="1" applyProtection="1">
      <alignment horizontal="center" wrapText="1"/>
      <protection/>
    </xf>
    <xf numFmtId="0" fontId="2" fillId="0" borderId="10" xfId="0" applyFont="1" applyBorder="1" applyAlignment="1" applyProtection="1">
      <alignment horizontal="center" wrapText="1"/>
      <protection/>
    </xf>
    <xf numFmtId="169" fontId="1" fillId="0" borderId="10" xfId="0" applyNumberFormat="1" applyFont="1" applyBorder="1" applyAlignment="1" applyProtection="1">
      <alignment horizontal="center" wrapText="1"/>
      <protection locked="0"/>
    </xf>
    <xf numFmtId="169" fontId="1" fillId="35" borderId="10" xfId="0" applyNumberFormat="1" applyFont="1" applyFill="1" applyBorder="1" applyAlignment="1" applyProtection="1">
      <alignment horizontal="center" wrapText="1"/>
      <protection/>
    </xf>
    <xf numFmtId="169" fontId="1" fillId="36" borderId="10" xfId="0" applyNumberFormat="1" applyFont="1" applyFill="1" applyBorder="1" applyAlignment="1" applyProtection="1">
      <alignment horizontal="center" wrapText="1"/>
      <protection/>
    </xf>
    <xf numFmtId="169" fontId="1" fillId="37" borderId="10" xfId="0" applyNumberFormat="1" applyFont="1" applyFill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0" xfId="0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wrapText="1"/>
      <protection/>
    </xf>
    <xf numFmtId="0" fontId="2" fillId="0" borderId="11" xfId="0" applyFont="1" applyBorder="1" applyAlignment="1" applyProtection="1">
      <alignment horizontal="center" wrapText="1"/>
      <protection/>
    </xf>
    <xf numFmtId="0" fontId="0" fillId="0" borderId="12" xfId="0" applyBorder="1" applyAlignment="1" applyProtection="1">
      <alignment horizontal="center" wrapText="1"/>
      <protection/>
    </xf>
    <xf numFmtId="0" fontId="0" fillId="0" borderId="13" xfId="0" applyBorder="1" applyAlignment="1" applyProtection="1">
      <alignment horizontal="center" wrapText="1"/>
      <protection/>
    </xf>
    <xf numFmtId="0" fontId="0" fillId="0" borderId="14" xfId="0" applyBorder="1" applyAlignment="1" applyProtection="1">
      <alignment horizontal="center" wrapText="1"/>
      <protection/>
    </xf>
    <xf numFmtId="0" fontId="0" fillId="0" borderId="15" xfId="0" applyBorder="1" applyAlignment="1" applyProtection="1">
      <alignment horizontal="center" wrapText="1"/>
      <protection/>
    </xf>
    <xf numFmtId="0" fontId="0" fillId="0" borderId="16" xfId="0" applyBorder="1" applyAlignment="1" applyProtection="1">
      <alignment horizont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J18"/>
  <sheetViews>
    <sheetView tabSelected="1" zoomScalePageLayoutView="0" workbookViewId="0" topLeftCell="A1">
      <selection activeCell="L10" sqref="L10"/>
    </sheetView>
  </sheetViews>
  <sheetFormatPr defaultColWidth="9.140625" defaultRowHeight="12.75"/>
  <cols>
    <col min="1" max="1" width="9.140625" style="8" customWidth="1"/>
    <col min="2" max="2" width="21.140625" style="8" customWidth="1"/>
    <col min="3" max="4" width="9.140625" style="8" customWidth="1"/>
    <col min="5" max="5" width="12.00390625" style="8" customWidth="1"/>
    <col min="6" max="7" width="9.140625" style="8" customWidth="1"/>
    <col min="8" max="8" width="12.28125" style="8" customWidth="1"/>
    <col min="9" max="9" width="12.00390625" style="8" customWidth="1"/>
    <col min="10" max="16384" width="9.140625" style="8" customWidth="1"/>
  </cols>
  <sheetData>
    <row r="4" spans="2:9" ht="18" customHeight="1">
      <c r="B4" s="11" t="s">
        <v>14</v>
      </c>
      <c r="C4" s="11" t="s">
        <v>0</v>
      </c>
      <c r="D4" s="11"/>
      <c r="E4" s="11"/>
      <c r="F4" s="12" t="s">
        <v>11</v>
      </c>
      <c r="G4" s="13"/>
      <c r="H4" s="13"/>
      <c r="I4" s="14"/>
    </row>
    <row r="5" spans="2:9" ht="12.75" customHeight="1">
      <c r="B5" s="11"/>
      <c r="C5" s="11"/>
      <c r="D5" s="11"/>
      <c r="E5" s="11"/>
      <c r="F5" s="15"/>
      <c r="G5" s="16"/>
      <c r="H5" s="16"/>
      <c r="I5" s="17"/>
    </row>
    <row r="6" spans="2:9" ht="33.75" customHeight="1">
      <c r="B6" s="11"/>
      <c r="C6" s="11" t="s">
        <v>8</v>
      </c>
      <c r="D6" s="11" t="s">
        <v>10</v>
      </c>
      <c r="E6" s="11" t="s">
        <v>13</v>
      </c>
      <c r="F6" s="11" t="s">
        <v>10</v>
      </c>
      <c r="G6" s="11" t="s">
        <v>9</v>
      </c>
      <c r="H6" s="11" t="s">
        <v>15</v>
      </c>
      <c r="I6" s="11" t="s">
        <v>16</v>
      </c>
    </row>
    <row r="7" spans="2:9" ht="12.75" customHeight="1">
      <c r="B7" s="11"/>
      <c r="C7" s="11"/>
      <c r="D7" s="11"/>
      <c r="E7" s="11"/>
      <c r="F7" s="11"/>
      <c r="G7" s="11"/>
      <c r="H7" s="11"/>
      <c r="I7" s="11"/>
    </row>
    <row r="8" spans="2:9" ht="15.75">
      <c r="B8" s="3" t="s">
        <v>1</v>
      </c>
      <c r="C8" s="1" t="s">
        <v>7</v>
      </c>
      <c r="D8" s="4">
        <v>0.3333333333333333</v>
      </c>
      <c r="E8" s="1" t="s">
        <v>7</v>
      </c>
      <c r="F8" s="4">
        <v>0.35000000000000003</v>
      </c>
      <c r="G8" s="1" t="s">
        <v>7</v>
      </c>
      <c r="H8" s="1" t="s">
        <v>7</v>
      </c>
      <c r="I8" s="1" t="s">
        <v>7</v>
      </c>
    </row>
    <row r="9" spans="2:9" ht="15.75" customHeight="1">
      <c r="B9" s="3" t="s">
        <v>2</v>
      </c>
      <c r="C9" s="2">
        <f>D8+1/24</f>
        <v>0.375</v>
      </c>
      <c r="D9" s="4">
        <v>0.3826388888888889</v>
      </c>
      <c r="E9" s="2">
        <f>SUM(D9)-D8</f>
        <v>0.0493055555555556</v>
      </c>
      <c r="F9" s="1" t="s">
        <v>7</v>
      </c>
      <c r="G9" s="5">
        <f>F8+E9</f>
        <v>0.39930555555555564</v>
      </c>
      <c r="H9" s="6">
        <f>SUM(F8)+3/96</f>
        <v>0.38125000000000003</v>
      </c>
      <c r="I9" s="7">
        <f>SUM(F8)+5/96</f>
        <v>0.40208333333333335</v>
      </c>
    </row>
    <row r="10" spans="2:9" ht="15.75">
      <c r="B10" s="3" t="s">
        <v>3</v>
      </c>
      <c r="C10" s="2">
        <f>D8+1/12</f>
        <v>0.41666666666666663</v>
      </c>
      <c r="D10" s="4">
        <v>0.4270833333333333</v>
      </c>
      <c r="E10" s="2">
        <f>SUM(D10)-D8</f>
        <v>0.09375</v>
      </c>
      <c r="F10" s="1" t="s">
        <v>7</v>
      </c>
      <c r="G10" s="5">
        <f>F8+E10</f>
        <v>0.44375000000000003</v>
      </c>
      <c r="H10" s="6">
        <f>SUM(F8)+7/96</f>
        <v>0.4229166666666667</v>
      </c>
      <c r="I10" s="7">
        <f>SUM(F8)+9/96</f>
        <v>0.44375000000000003</v>
      </c>
    </row>
    <row r="11" spans="2:9" ht="15.75">
      <c r="B11" s="3" t="s">
        <v>4</v>
      </c>
      <c r="C11" s="2">
        <f>D8+1/6</f>
        <v>0.5</v>
      </c>
      <c r="D11" s="4">
        <v>0.50625</v>
      </c>
      <c r="E11" s="2">
        <f>SUM(D11)-D8</f>
        <v>0.17291666666666666</v>
      </c>
      <c r="F11" s="1" t="s">
        <v>7</v>
      </c>
      <c r="G11" s="5">
        <f>F8+E11</f>
        <v>0.5229166666666667</v>
      </c>
      <c r="H11" s="6">
        <f>SUM(F8)+15/96</f>
        <v>0.5062500000000001</v>
      </c>
      <c r="I11" s="7">
        <f>SUM(F8)+17/96</f>
        <v>0.5270833333333333</v>
      </c>
    </row>
    <row r="12" spans="2:9" ht="17.25" customHeight="1">
      <c r="B12" s="3" t="s">
        <v>5</v>
      </c>
      <c r="C12" s="2">
        <f>D8+1/4</f>
        <v>0.5833333333333333</v>
      </c>
      <c r="D12" s="4">
        <v>0.5923611111111111</v>
      </c>
      <c r="E12" s="2">
        <f>SUM(D12)-D8</f>
        <v>0.2590277777777778</v>
      </c>
      <c r="F12" s="1" t="s">
        <v>7</v>
      </c>
      <c r="G12" s="5">
        <f>F8+E12</f>
        <v>0.6090277777777778</v>
      </c>
      <c r="H12" s="6">
        <f>SUM(F8)+23/96</f>
        <v>0.5895833333333333</v>
      </c>
      <c r="I12" s="7">
        <f>SUM(F8)+25/96</f>
        <v>0.6104166666666667</v>
      </c>
    </row>
    <row r="13" spans="2:9" ht="15.75">
      <c r="B13" s="3" t="s">
        <v>6</v>
      </c>
      <c r="C13" s="2">
        <f>D8+1/3</f>
        <v>0.6666666666666666</v>
      </c>
      <c r="D13" s="4">
        <v>0.5840277777777778</v>
      </c>
      <c r="E13" s="2">
        <f>SUM(D13)-D8</f>
        <v>0.2506944444444445</v>
      </c>
      <c r="F13" s="1" t="s">
        <v>7</v>
      </c>
      <c r="G13" s="5">
        <f>F8+E13</f>
        <v>0.6006944444444445</v>
      </c>
      <c r="H13" s="6">
        <f>SUM(F8)+31/96</f>
        <v>0.6729166666666667</v>
      </c>
      <c r="I13" s="7">
        <f>SUM(F8)+33/96</f>
        <v>0.6937500000000001</v>
      </c>
    </row>
    <row r="16" spans="2:9" ht="12.75">
      <c r="B16" s="10" t="s">
        <v>12</v>
      </c>
      <c r="C16" s="10"/>
      <c r="D16" s="10"/>
      <c r="E16" s="10"/>
      <c r="F16" s="10"/>
      <c r="G16" s="10"/>
      <c r="H16" s="10"/>
      <c r="I16" s="10"/>
    </row>
    <row r="18" spans="5:10" ht="12.75">
      <c r="E18" s="9"/>
      <c r="F18" s="9"/>
      <c r="G18" s="9"/>
      <c r="H18" s="9"/>
      <c r="I18" s="9"/>
      <c r="J18" s="9"/>
    </row>
  </sheetData>
  <sheetProtection sheet="1" selectLockedCells="1"/>
  <mergeCells count="11">
    <mergeCell ref="B4:B5"/>
    <mergeCell ref="C4:E5"/>
    <mergeCell ref="B6:B7"/>
    <mergeCell ref="C6:C7"/>
    <mergeCell ref="D6:D7"/>
    <mergeCell ref="E6:E7"/>
    <mergeCell ref="F4:I5"/>
    <mergeCell ref="F6:F7"/>
    <mergeCell ref="G6:G7"/>
    <mergeCell ref="H6:H7"/>
    <mergeCell ref="I6:I7"/>
  </mergeCells>
  <printOptions/>
  <pageMargins left="0.75" right="0.75" top="1" bottom="1" header="0.5" footer="0.5"/>
  <pageSetup horizontalDpi="600" verticalDpi="600" orientation="portrait" r:id="rId1"/>
  <ignoredErrors>
    <ignoredError sqref="C1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livantew</dc:creator>
  <cp:keywords/>
  <dc:description/>
  <cp:lastModifiedBy>Kunjara, Pam</cp:lastModifiedBy>
  <dcterms:created xsi:type="dcterms:W3CDTF">2009-01-30T20:17:11Z</dcterms:created>
  <dcterms:modified xsi:type="dcterms:W3CDTF">2011-12-29T20:45:32Z</dcterms:modified>
  <cp:category/>
  <cp:version/>
  <cp:contentType/>
  <cp:contentStatus/>
</cp:coreProperties>
</file>